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benpartners.sharepoint.com/epnl/PRJ/Aedes/2017/Project Handboek vastgoeddatamanagement/Rapport/Concept/"/>
    </mc:Choice>
  </mc:AlternateContent>
  <xr:revisionPtr revIDLastSave="349" documentId="DDD2D8CBD3C4E1877593181A451797D212142AB4" xr6:coauthVersionLast="24" xr6:coauthVersionMax="24" xr10:uidLastSave="{3354B662-273F-4ED1-8F86-5B88C48996EA}"/>
  <bookViews>
    <workbookView xWindow="0" yWindow="0" windowWidth="23040" windowHeight="8760" xr2:uid="{DE8746E2-CC2D-4FBF-9146-9A39820AA3F2}"/>
  </bookViews>
  <sheets>
    <sheet name="SPIN" sheetId="1" r:id="rId1"/>
    <sheet name="GBO" sheetId="2" r:id="rId2"/>
    <sheet name="WWS" sheetId="3" r:id="rId3"/>
    <sheet name="KENMERKEN" sheetId="4" r:id="rId4"/>
    <sheet name="FINANCIEEL" sheetId="5" r:id="rId5"/>
    <sheet name="NIET-REGULIER" sheetId="6" r:id="rId6"/>
    <sheet name="EXTRA CONTROLES" sheetId="7" r:id="rId7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D6" i="2"/>
  <c r="D5" i="2"/>
  <c r="D4" i="2"/>
  <c r="E12" i="2"/>
  <c r="E7" i="2"/>
  <c r="D3" i="2"/>
  <c r="D12" i="6" l="1"/>
  <c r="D11" i="6"/>
  <c r="D10" i="6"/>
  <c r="D9" i="6"/>
  <c r="D8" i="6"/>
  <c r="D7" i="6"/>
  <c r="D6" i="6"/>
  <c r="D5" i="6"/>
  <c r="D4" i="6"/>
  <c r="D3" i="6"/>
  <c r="D12" i="7"/>
  <c r="D11" i="7"/>
  <c r="D10" i="7"/>
  <c r="D9" i="7"/>
  <c r="D8" i="7"/>
  <c r="D7" i="7"/>
  <c r="D6" i="7"/>
  <c r="D5" i="7"/>
  <c r="D4" i="7"/>
  <c r="D3" i="7"/>
  <c r="D13" i="7" l="1"/>
  <c r="O12" i="1" s="1"/>
  <c r="D13" i="6"/>
  <c r="O11" i="1" s="1"/>
  <c r="D12" i="5"/>
  <c r="D11" i="5"/>
  <c r="D10" i="5"/>
  <c r="D9" i="5"/>
  <c r="D8" i="5"/>
  <c r="D7" i="5"/>
  <c r="D6" i="5"/>
  <c r="D5" i="5"/>
  <c r="D4" i="5"/>
  <c r="D3" i="5"/>
  <c r="D12" i="4"/>
  <c r="D11" i="4"/>
  <c r="D10" i="4"/>
  <c r="D9" i="4"/>
  <c r="D8" i="4"/>
  <c r="D7" i="4"/>
  <c r="D6" i="4"/>
  <c r="D5" i="4"/>
  <c r="D4" i="4"/>
  <c r="D3" i="4"/>
  <c r="D12" i="3"/>
  <c r="D11" i="3"/>
  <c r="D10" i="3"/>
  <c r="D9" i="3"/>
  <c r="D8" i="3"/>
  <c r="D7" i="3"/>
  <c r="D6" i="3"/>
  <c r="D5" i="3"/>
  <c r="D4" i="3"/>
  <c r="D3" i="3"/>
  <c r="D13" i="5" l="1"/>
  <c r="O10" i="1" s="1"/>
  <c r="D13" i="4"/>
  <c r="O9" i="1" s="1"/>
  <c r="D13" i="3"/>
  <c r="O8" i="1" s="1"/>
  <c r="D13" i="2"/>
  <c r="O7" i="1" s="1"/>
</calcChain>
</file>

<file path=xl/sharedStrings.xml><?xml version="1.0" encoding="utf-8"?>
<sst xmlns="http://schemas.openxmlformats.org/spreadsheetml/2006/main" count="101" uniqueCount="82">
  <si>
    <t>Het aantal m2 is afgeleid van het aantal WWS-punten</t>
  </si>
  <si>
    <t>Het aantal m2 is onttrokken aan het BAG-register</t>
  </si>
  <si>
    <t>Het aantal m2 is gebaseerd op metingen in het kader van energieprestaties</t>
  </si>
  <si>
    <t>Het aantal m2 is vastgelegd in de woningcarthotheek</t>
  </si>
  <si>
    <t>Het aantal m2 is vastgesteld door een erkend meetbureau op basis van NEN 2580</t>
  </si>
  <si>
    <t>Het aantal m2 wordt bij mutatie gecontroleerd door een meetbureau op basis van NEN 2580</t>
  </si>
  <si>
    <t>De puntentelling is gedocumenteerd (beschrijvingen, foto's, plattegronden, certificaten, …)</t>
  </si>
  <si>
    <t>Bij mutatie wordt het aantal WWS-punten opnieuw geïnventariseerd</t>
  </si>
  <si>
    <t>Een tweede medewerker checkt het aantal WWS-punten in de woningcarthotheek met documentatie</t>
  </si>
  <si>
    <t>De onafhankelijke controller heeft het proces rondom de registratie 'voldoende' beoordeeld</t>
  </si>
  <si>
    <t>Het aantal WWS-punten in het systeem is beveiligd tegen ongeautoriseerde wijzigingen</t>
  </si>
  <si>
    <t>Bij nieuwbouw of renovaties levert de projectmanager nieuwe puntenaantallen aan</t>
  </si>
  <si>
    <t>Er zijn cijferanalyses uitgevoerd om het aantal WWS-punten te controleren (bijv. WOZ/WWS)</t>
  </si>
  <si>
    <t>De berekening van het aantal WWS-punten per vhe ligt vast in de woningcarthotheek</t>
  </si>
  <si>
    <t>Het type vhe (EGW, MGW, studenteneenheid of zorgeenheid (extramuraal) ligt vast in de woningcarthotheek</t>
  </si>
  <si>
    <t>Het subtype vhe (containerwoningen, studio's, hat eenheden, onzelfstandige eenheden, meerkamerappartementen, aanleunwoning, zorgappartement) ligt vast in de woningcarthotheek</t>
  </si>
  <si>
    <t>Of het wel of niet een zelfstandige verhuureenheid betreft ligt vast in de woningcarthotheek</t>
  </si>
  <si>
    <t>Of het wel of niet een gereguleerde huurovereenkomst bij de vhe betreft ligt vast in de woningcarthotheek</t>
  </si>
  <si>
    <t>Het bouwjaar van de vhe ligt vast in de woningcarthotheek</t>
  </si>
  <si>
    <t>Of de vhe  in een beschermd stads- of dorpsgezicht ligt, ligt vast in de woningcarthotheek</t>
  </si>
  <si>
    <t>Het jaar waarin het binnenpakket van de vhe is vervangen ligt vast in de woningcarthotheek</t>
  </si>
  <si>
    <t>Of sprake is van erfpacht en zo ja de kenmerken van het erfpachtcontract ligt vast in de woningcarthotheek</t>
  </si>
  <si>
    <t>JA/NEE</t>
  </si>
  <si>
    <t>PUNTEN</t>
  </si>
  <si>
    <t>SCORE</t>
  </si>
  <si>
    <t>Middels steekproeven is vastgesteld dat de gegevens in TMS juist en volledig zijn</t>
  </si>
  <si>
    <t>De WOZ-waarden in TMS zijn aangesloten met de beschikkingen</t>
  </si>
  <si>
    <t>Er zijn cijferanalyses uitgevoerd om vast te stellen dat financiële gegevens juist en volledig zijn</t>
  </si>
  <si>
    <t>De bedragen voor achterstallig onderhoud, afkoop erfpacht en suppletie erfpacht bij omzetting in TMS sluiten aan met de registratie</t>
  </si>
  <si>
    <t>De complexindeling in TMS ('waarderingscomplex') sluit aan met het waarderingshandboek</t>
  </si>
  <si>
    <t>Of appartementen kadastraal zijn gesplitst en of het een aangebroken complex betreft ligt vast in de woningcarthotheek</t>
  </si>
  <si>
    <t>De gemiddelde mutatiegraad (laatste 5 jaar) per complex en de leegstandstatus per 31 december per vhe sluiten aan met de huuradministratie</t>
  </si>
  <si>
    <t>De mogelijkheid van verkoop (maximaal aantal in complex) ligt vast in de woningcarthotheek</t>
  </si>
  <si>
    <t>De toegepaste vrijheidsgraden zijn door een tweede medewerker gecontroleerd met de toelichting van de taxateur</t>
  </si>
  <si>
    <t>De inflatiecijfers zijn door een tweede medewerker gecontroleerd met het handboek</t>
  </si>
  <si>
    <t>De ingangsdatum en einddatum van de huurcontracten zijn vastgelegd in de woningcarthotheek</t>
  </si>
  <si>
    <t>De markthuur ligt vast in de woningcarthotheek</t>
  </si>
  <si>
    <t>Voor niet-reguliere woningen is zowel het aantal m2 VVO als het aantal m2 BVO vastgelegd in de woningcarthotheek</t>
  </si>
  <si>
    <t>De huurcontracten van niet-reguliere woningen zijn toegankelijk</t>
  </si>
  <si>
    <t>Het aantal plekken vallend onder 1 huurcontract voor intramuraal vastgoed ligt vast in de woningcarthotheek</t>
  </si>
  <si>
    <t>Het type parkeergelegenheid (parkeerplaats, garagebox) ligt vast in de woningcarthotheek</t>
  </si>
  <si>
    <t>Er zijn risicogerichte steekproeven uitgevoerd voor het aantal m2</t>
  </si>
  <si>
    <t>Er zijn risicogerichte steekproeven uitgevoerd voor het aantal WWS-punten</t>
  </si>
  <si>
    <t>Er zijn risicogerichte steekproeven uitgevoerd voor de objectkenmerken</t>
  </si>
  <si>
    <t>Er zijn risicogerichte steekproeven uitgevoerd voor de financiële gegevens</t>
  </si>
  <si>
    <t>Er zijn risicogerichte steekproeven uitgevoerd voor de niet-reguliere objecten</t>
  </si>
  <si>
    <t>De kans dat het huurcontract verlengd wordt is bekend</t>
  </si>
  <si>
    <t>WWS-punten woningen</t>
  </si>
  <si>
    <t>m2 GBO woningen</t>
  </si>
  <si>
    <t>Woningkenmerken</t>
  </si>
  <si>
    <t>Financiële gegevens</t>
  </si>
  <si>
    <t>Kenmerken niet-woningen</t>
  </si>
  <si>
    <t>Extra controles</t>
  </si>
  <si>
    <t>Score</t>
  </si>
  <si>
    <t>Benchmark</t>
  </si>
  <si>
    <t>Het aantal m2 is verkregen van de Waarderingskamer (WOZ-waardeloket)</t>
  </si>
  <si>
    <t>Het aantal m2 is ten behoeve van de waardering extracomptabel ingevoerd in een spreadsheet</t>
  </si>
  <si>
    <t>Wijzigingen van het aantal m2 in de woningcarthotheek worden gecontroleerd door een tweede medewerker (4-ogenprincipe)</t>
  </si>
  <si>
    <t>Bij de jaarlijks geactualiseerde WOZ-beschikkingen wordt het puntenaantal aangepast</t>
  </si>
  <si>
    <t>De huurder ontvangt een kopie van de berekening van het aantal WWS-punten</t>
  </si>
  <si>
    <t>De onafhankelijke controller heeft het proces rondom de WWS-registratie 'voldoende' beoordeeld</t>
  </si>
  <si>
    <t>Toelichting</t>
  </si>
  <si>
    <t xml:space="preserve">De eerste 9 vragen zijn bedoeld om vast te stellen welke gegevens die benodigd zijn voor de berekening van de marktwaarde regulier </t>
  </si>
  <si>
    <t>worden vastgelegd in de vastgoedadministratie/ woningcarthotheek. De laatste vraag ziet op de beoordeling van het proces dat</t>
  </si>
  <si>
    <t>ervoor dient te zorgen dat de gegevens betrouwbaar (juist, volledig en tijdig) zijn.</t>
  </si>
  <si>
    <t>De voor de marktwaardeberekening gehanteeerde totale contracthuur is aangesloten met de huuradministratie</t>
  </si>
  <si>
    <t>De herzieningshuur (nieuwe huur bij voortzetting contract) per herzieningsdatum ligt vast in de woningcarthotheek</t>
  </si>
  <si>
    <t>Dit onderdeel ziet op de niet-woningen (BOG, MOG, intramuraal zorgvastgoed, parkeervoorzieningen).</t>
  </si>
  <si>
    <t>Het aantal m2 VVO/BVO en de huurkenmerken zijn gedocumenteerd (onderliggende stukken aanwezig)</t>
  </si>
  <si>
    <t>Gecontroleerd is dat er een apart contract voor de parkeervoorziening is (niet tezamen verhuurd met de woning)</t>
  </si>
  <si>
    <t>De modelparameters zijn door een tweede medewerker aangesloten met het handboek (4-ogenprincipe)</t>
  </si>
  <si>
    <t>Het proces voor het registreren van het aantal m2 in de woningcarthotheek is 'voldoende' beoordeeld door de controller*</t>
  </si>
  <si>
    <t>* Met de controller wordt hier bedoeld degene die de controlfunctie uitvoert, ook wel interne auditor genoemd.</t>
  </si>
  <si>
    <t>* TMS = Taxatie Management Systeem of vergelijkbaar model waarmee de marktwaarde wordt berekend.</t>
  </si>
  <si>
    <t>De onderhoudskosten in TMS* komen overeen met het waarderingshandboek</t>
  </si>
  <si>
    <t>De overige exploitatiekosten en zakelijke lasten in TMS komen overeen met het waarderingshandboek en de ozb-beschikking van de gemeente</t>
  </si>
  <si>
    <t>De leegwaarden in TMS komen overeen met het waarderingshandboek</t>
  </si>
  <si>
    <t>Huurcontracten voor deze objecten zijn veelal voor bepaalde tijd. Voor de waardering is het van belang inzicht te hebben in de kans dat het</t>
  </si>
  <si>
    <t>huurcontract wordt voortgezet en welke huur dan gaat gelden. Er is ook een kans dat het huurcontract niet verlengd wordt.</t>
  </si>
  <si>
    <t>In dat geval is de markthuur van belang.</t>
  </si>
  <si>
    <t>Er is gecontroleerd of de data in de woningcarthotheek volledig zijn (totaalverbandscontroles)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</si>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</sst>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7CFB7"/>
        <bgColor indexed="64"/>
      </patternFill>
    </fill>
    <fill>
      <patternFill patternType="solid">
        <fgColor rgb="FF2F1B1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rgb="FF1F1815"/>
      </left>
      <right style="thin">
        <color rgb="FF1F1815"/>
      </right>
      <top style="thin">
        <color rgb="FF1F1815"/>
      </top>
      <bottom style="thin">
        <color rgb="FF1F1815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rgb="FF1F1815"/>
      </top>
      <bottom style="thin">
        <color theme="5" tint="0.7999816888943144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7999816888943144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0" fillId="3" borderId="0" xfId="0" applyFill="1" applyBorder="1" applyAlignment="1"/>
    <xf numFmtId="0" fontId="1" fillId="4" borderId="4" xfId="0" applyFont="1" applyFill="1" applyBorder="1" applyAlignment="1">
      <alignment horizontal="center"/>
    </xf>
    <xf numFmtId="0" fontId="0" fillId="3" borderId="2" xfId="0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F1B14"/>
      <color rgb="FFE7CFB7"/>
      <color rgb="FFA76047"/>
      <color rgb="FF1F1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Datakwaliteitsscan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SPIN!$O$6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SPIN!$N$7:$N$12</c:f>
              <c:strCache>
                <c:ptCount val="6"/>
                <c:pt idx="0">
                  <c:v>m2 GBO woningen</c:v>
                </c:pt>
                <c:pt idx="1">
                  <c:v>WWS-punten woningen</c:v>
                </c:pt>
                <c:pt idx="2">
                  <c:v>Woningkenmerken</c:v>
                </c:pt>
                <c:pt idx="3">
                  <c:v>Financiële gegevens</c:v>
                </c:pt>
                <c:pt idx="4">
                  <c:v>Kenmerken niet-woningen</c:v>
                </c:pt>
                <c:pt idx="5">
                  <c:v>Extra controles</c:v>
                </c:pt>
              </c:strCache>
            </c:strRef>
          </c:cat>
          <c:val>
            <c:numRef>
              <c:f>SPIN!$O$7:$O$12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9-40B2-9FF1-C33985A9ADA6}"/>
            </c:ext>
          </c:extLst>
        </c:ser>
        <c:ser>
          <c:idx val="1"/>
          <c:order val="1"/>
          <c:tx>
            <c:strRef>
              <c:f>SPIN!$P$6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SPIN!$N$7:$N$12</c:f>
              <c:strCache>
                <c:ptCount val="6"/>
                <c:pt idx="0">
                  <c:v>m2 GBO woningen</c:v>
                </c:pt>
                <c:pt idx="1">
                  <c:v>WWS-punten woningen</c:v>
                </c:pt>
                <c:pt idx="2">
                  <c:v>Woningkenmerken</c:v>
                </c:pt>
                <c:pt idx="3">
                  <c:v>Financiële gegevens</c:v>
                </c:pt>
                <c:pt idx="4">
                  <c:v>Kenmerken niet-woningen</c:v>
                </c:pt>
                <c:pt idx="5">
                  <c:v>Extra controles</c:v>
                </c:pt>
              </c:strCache>
            </c:strRef>
          </c:cat>
          <c:val>
            <c:numRef>
              <c:f>SPIN!$P$7:$P$12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9-40B2-9FF1-C33985A9A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05456"/>
        <c:axId val="431606112"/>
      </c:radarChart>
      <c:catAx>
        <c:axId val="43160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1606112"/>
        <c:crosses val="autoZero"/>
        <c:auto val="1"/>
        <c:lblAlgn val="ctr"/>
        <c:lblOffset val="100"/>
        <c:noMultiLvlLbl val="0"/>
      </c:catAx>
      <c:valAx>
        <c:axId val="4316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160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3</xdr:row>
      <xdr:rowOff>140970</xdr:rowOff>
    </xdr:from>
    <xdr:to>
      <xdr:col>11</xdr:col>
      <xdr:colOff>510540</xdr:colOff>
      <xdr:row>22</xdr:row>
      <xdr:rowOff>175260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F1646E26-CB45-4A8D-9F11-29E6CE9B1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1A9D-0407-4995-A758-A52276900624}">
  <dimension ref="N6:P12"/>
  <sheetViews>
    <sheetView tabSelected="1" workbookViewId="0"/>
  </sheetViews>
  <sheetFormatPr defaultRowHeight="14.4" x14ac:dyDescent="0.3"/>
  <cols>
    <col min="14" max="14" width="22.5546875" bestFit="1" customWidth="1"/>
    <col min="16" max="16" width="10.5546875" bestFit="1" customWidth="1"/>
  </cols>
  <sheetData>
    <row r="6" spans="14:16" x14ac:dyDescent="0.3">
      <c r="N6" s="19"/>
      <c r="O6" s="20" t="s">
        <v>53</v>
      </c>
      <c r="P6" s="20" t="s">
        <v>54</v>
      </c>
    </row>
    <row r="7" spans="14:16" x14ac:dyDescent="0.3">
      <c r="N7" s="18" t="s">
        <v>48</v>
      </c>
      <c r="O7" s="13">
        <f>GBO!D13</f>
        <v>0</v>
      </c>
      <c r="P7" s="11">
        <v>100</v>
      </c>
    </row>
    <row r="8" spans="14:16" x14ac:dyDescent="0.3">
      <c r="N8" s="18" t="s">
        <v>47</v>
      </c>
      <c r="O8" s="13">
        <f>WWS!D13</f>
        <v>0</v>
      </c>
      <c r="P8" s="11">
        <v>100</v>
      </c>
    </row>
    <row r="9" spans="14:16" x14ac:dyDescent="0.3">
      <c r="N9" s="18" t="s">
        <v>49</v>
      </c>
      <c r="O9" s="13">
        <f>KENMERKEN!D13</f>
        <v>0</v>
      </c>
      <c r="P9" s="11">
        <v>100</v>
      </c>
    </row>
    <row r="10" spans="14:16" x14ac:dyDescent="0.3">
      <c r="N10" s="18" t="s">
        <v>50</v>
      </c>
      <c r="O10" s="13">
        <f>FINANCIEEL!D13</f>
        <v>0</v>
      </c>
      <c r="P10" s="11">
        <v>100</v>
      </c>
    </row>
    <row r="11" spans="14:16" x14ac:dyDescent="0.3">
      <c r="N11" s="18" t="s">
        <v>51</v>
      </c>
      <c r="O11" s="13">
        <f>'NIET-REGULIER'!D13</f>
        <v>0</v>
      </c>
      <c r="P11" s="11">
        <v>100</v>
      </c>
    </row>
    <row r="12" spans="14:16" x14ac:dyDescent="0.3">
      <c r="N12" s="18" t="s">
        <v>52</v>
      </c>
      <c r="O12" s="13">
        <f>'EXTRA CONTROLES'!D13</f>
        <v>0</v>
      </c>
      <c r="P12" s="11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B616-EB84-4631-9EC1-92C42908C149}">
  <dimension ref="A2:E18"/>
  <sheetViews>
    <sheetView workbookViewId="0">
      <selection activeCell="E3" sqref="E3"/>
    </sheetView>
  </sheetViews>
  <sheetFormatPr defaultRowHeight="14.4" x14ac:dyDescent="0.3"/>
  <cols>
    <col min="1" max="1" width="88.88671875" customWidth="1"/>
    <col min="2" max="2" width="8.88671875" style="3" customWidth="1"/>
    <col min="3" max="4" width="8.88671875" style="3"/>
  </cols>
  <sheetData>
    <row r="2" spans="1:5" x14ac:dyDescent="0.3">
      <c r="A2" s="17"/>
      <c r="B2" s="17" t="s">
        <v>81</v>
      </c>
      <c r="C2" s="17" t="s">
        <v>23</v>
      </c>
      <c r="D2" s="17" t="s">
        <v>24</v>
      </c>
    </row>
    <row r="3" spans="1:5" x14ac:dyDescent="0.3">
      <c r="A3" s="8" t="s">
        <v>0</v>
      </c>
      <c r="B3" s="21"/>
      <c r="C3" s="10">
        <v>10</v>
      </c>
      <c r="D3" s="12">
        <f>B3*C3</f>
        <v>0</v>
      </c>
    </row>
    <row r="4" spans="1:5" x14ac:dyDescent="0.3">
      <c r="A4" s="9" t="s">
        <v>1</v>
      </c>
      <c r="B4" s="22"/>
      <c r="C4" s="11">
        <v>20</v>
      </c>
      <c r="D4" s="13">
        <f t="shared" ref="D4:D12" si="0">B4*C4</f>
        <v>0</v>
      </c>
    </row>
    <row r="5" spans="1:5" x14ac:dyDescent="0.3">
      <c r="A5" s="9" t="s">
        <v>55</v>
      </c>
      <c r="B5" s="22"/>
      <c r="C5" s="11">
        <v>30</v>
      </c>
      <c r="D5" s="13">
        <f t="shared" si="0"/>
        <v>0</v>
      </c>
    </row>
    <row r="6" spans="1:5" x14ac:dyDescent="0.3">
      <c r="A6" s="9" t="s">
        <v>2</v>
      </c>
      <c r="B6" s="22"/>
      <c r="C6" s="11">
        <v>40</v>
      </c>
      <c r="D6" s="13">
        <f t="shared" si="0"/>
        <v>0</v>
      </c>
    </row>
    <row r="7" spans="1:5" x14ac:dyDescent="0.3">
      <c r="A7" s="9" t="s">
        <v>4</v>
      </c>
      <c r="B7" s="22"/>
      <c r="C7" s="11">
        <v>50</v>
      </c>
      <c r="D7" s="13">
        <f t="shared" si="0"/>
        <v>0</v>
      </c>
      <c r="E7" t="str">
        <f>IF(SUM(B3:B7)&lt;&gt;100%,"eerste vijf vragen moet bij elkaar 100% zijn","")</f>
        <v>eerste vijf vragen moet bij elkaar 100% zijn</v>
      </c>
    </row>
    <row r="8" spans="1:5" x14ac:dyDescent="0.3">
      <c r="A8" s="9" t="s">
        <v>56</v>
      </c>
      <c r="B8" s="5"/>
      <c r="C8" s="11">
        <v>10</v>
      </c>
      <c r="D8" s="13">
        <f t="shared" si="0"/>
        <v>0</v>
      </c>
    </row>
    <row r="9" spans="1:5" x14ac:dyDescent="0.3">
      <c r="A9" s="9" t="s">
        <v>3</v>
      </c>
      <c r="B9" s="5"/>
      <c r="C9" s="11">
        <v>20</v>
      </c>
      <c r="D9" s="13">
        <f t="shared" si="0"/>
        <v>0</v>
      </c>
    </row>
    <row r="10" spans="1:5" x14ac:dyDescent="0.3">
      <c r="A10" s="9" t="s">
        <v>5</v>
      </c>
      <c r="B10" s="5"/>
      <c r="C10" s="11">
        <v>30</v>
      </c>
      <c r="D10" s="13">
        <f t="shared" si="0"/>
        <v>0</v>
      </c>
    </row>
    <row r="11" spans="1:5" ht="28.8" x14ac:dyDescent="0.3">
      <c r="A11" s="9" t="s">
        <v>57</v>
      </c>
      <c r="B11" s="5"/>
      <c r="C11" s="11">
        <v>40</v>
      </c>
      <c r="D11" s="13">
        <f t="shared" si="0"/>
        <v>0</v>
      </c>
    </row>
    <row r="12" spans="1:5" ht="29.4" thickBot="1" x14ac:dyDescent="0.35">
      <c r="A12" s="9" t="s">
        <v>71</v>
      </c>
      <c r="B12" s="5"/>
      <c r="C12" s="11">
        <v>50</v>
      </c>
      <c r="D12" s="14">
        <f t="shared" si="0"/>
        <v>0</v>
      </c>
      <c r="E12" t="str">
        <f>IF(SUM(B8:B12)&lt;&gt;100%,"tweede vijf vragen moet bij elkaar 100% zijn","")</f>
        <v>tweede vijf vragen moet bij elkaar 100% zijn</v>
      </c>
    </row>
    <row r="13" spans="1:5" ht="15" thickBot="1" x14ac:dyDescent="0.35">
      <c r="D13" s="7">
        <f>MAX(D3:D7)+MAX(D8:D12)</f>
        <v>0</v>
      </c>
    </row>
    <row r="14" spans="1:5" x14ac:dyDescent="0.3">
      <c r="A14" s="15" t="s">
        <v>61</v>
      </c>
      <c r="B14" s="16"/>
      <c r="C14" s="16"/>
      <c r="D14" s="16"/>
    </row>
    <row r="15" spans="1:5" x14ac:dyDescent="0.3">
      <c r="A15" s="16" t="s">
        <v>72</v>
      </c>
      <c r="B15" s="16"/>
      <c r="C15" s="16"/>
      <c r="D15" s="16"/>
    </row>
    <row r="16" spans="1:5" x14ac:dyDescent="0.3">
      <c r="A16" s="16"/>
      <c r="B16" s="16"/>
      <c r="C16" s="16"/>
      <c r="D16" s="16"/>
    </row>
    <row r="17" spans="1:4" x14ac:dyDescent="0.3">
      <c r="A17" s="16"/>
      <c r="B17" s="16"/>
      <c r="C17" s="16"/>
      <c r="D17" s="16"/>
    </row>
    <row r="18" spans="1:4" x14ac:dyDescent="0.3">
      <c r="A18" s="16"/>
      <c r="B18" s="16"/>
      <c r="C18" s="16"/>
      <c r="D18" s="16"/>
    </row>
  </sheetData>
  <dataValidations count="1">
    <dataValidation type="list" allowBlank="1" showInputMessage="1" showErrorMessage="1" sqref="B3:B12" xr:uid="{10C31B6C-98C2-4B77-B823-157CD1A71CDB}">
      <formula1>"0%,10%,20%,30%,40%,50%,60%,70%,80%,90%,100%"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AE6B-AAB5-40D1-B1A1-5385E7CE3825}">
  <dimension ref="A2:D18"/>
  <sheetViews>
    <sheetView workbookViewId="0"/>
  </sheetViews>
  <sheetFormatPr defaultRowHeight="14.4" x14ac:dyDescent="0.3"/>
  <cols>
    <col min="1" max="1" width="88.88671875" customWidth="1"/>
  </cols>
  <sheetData>
    <row r="2" spans="1:4" x14ac:dyDescent="0.3">
      <c r="A2" s="17"/>
      <c r="B2" s="17" t="s">
        <v>22</v>
      </c>
      <c r="C2" s="17" t="s">
        <v>23</v>
      </c>
      <c r="D2" s="17" t="s">
        <v>24</v>
      </c>
    </row>
    <row r="3" spans="1:4" x14ac:dyDescent="0.3">
      <c r="A3" s="8" t="s">
        <v>13</v>
      </c>
      <c r="B3" s="4"/>
      <c r="C3" s="10">
        <v>10</v>
      </c>
      <c r="D3" s="12" t="str">
        <f>IF(B3="JA",C3,"")</f>
        <v/>
      </c>
    </row>
    <row r="4" spans="1:4" x14ac:dyDescent="0.3">
      <c r="A4" s="9" t="s">
        <v>6</v>
      </c>
      <c r="B4" s="5"/>
      <c r="C4" s="11">
        <v>10</v>
      </c>
      <c r="D4" s="13" t="str">
        <f t="shared" ref="D4:D12" si="0">IF(B4="JA",C4,"")</f>
        <v/>
      </c>
    </row>
    <row r="5" spans="1:4" x14ac:dyDescent="0.3">
      <c r="A5" s="9" t="s">
        <v>11</v>
      </c>
      <c r="B5" s="5"/>
      <c r="C5" s="11">
        <v>10</v>
      </c>
      <c r="D5" s="13" t="str">
        <f t="shared" si="0"/>
        <v/>
      </c>
    </row>
    <row r="6" spans="1:4" x14ac:dyDescent="0.3">
      <c r="A6" s="9" t="s">
        <v>7</v>
      </c>
      <c r="B6" s="5"/>
      <c r="C6" s="11">
        <v>10</v>
      </c>
      <c r="D6" s="13" t="str">
        <f t="shared" si="0"/>
        <v/>
      </c>
    </row>
    <row r="7" spans="1:4" x14ac:dyDescent="0.3">
      <c r="A7" s="9" t="s">
        <v>58</v>
      </c>
      <c r="B7" s="5"/>
      <c r="C7" s="11">
        <v>10</v>
      </c>
      <c r="D7" s="13" t="str">
        <f t="shared" si="0"/>
        <v/>
      </c>
    </row>
    <row r="8" spans="1:4" x14ac:dyDescent="0.3">
      <c r="A8" s="9" t="s">
        <v>8</v>
      </c>
      <c r="B8" s="5"/>
      <c r="C8" s="11">
        <v>10</v>
      </c>
      <c r="D8" s="13" t="str">
        <f t="shared" si="0"/>
        <v/>
      </c>
    </row>
    <row r="9" spans="1:4" x14ac:dyDescent="0.3">
      <c r="A9" s="9" t="s">
        <v>59</v>
      </c>
      <c r="B9" s="5"/>
      <c r="C9" s="11">
        <v>10</v>
      </c>
      <c r="D9" s="13" t="str">
        <f t="shared" si="0"/>
        <v/>
      </c>
    </row>
    <row r="10" spans="1:4" x14ac:dyDescent="0.3">
      <c r="A10" s="9" t="s">
        <v>10</v>
      </c>
      <c r="B10" s="5"/>
      <c r="C10" s="11">
        <v>10</v>
      </c>
      <c r="D10" s="13" t="str">
        <f t="shared" si="0"/>
        <v/>
      </c>
    </row>
    <row r="11" spans="1:4" x14ac:dyDescent="0.3">
      <c r="A11" s="9" t="s">
        <v>60</v>
      </c>
      <c r="B11" s="5"/>
      <c r="C11" s="11">
        <v>10</v>
      </c>
      <c r="D11" s="13" t="str">
        <f t="shared" si="0"/>
        <v/>
      </c>
    </row>
    <row r="12" spans="1:4" ht="15" thickBot="1" x14ac:dyDescent="0.35">
      <c r="A12" s="9" t="s">
        <v>12</v>
      </c>
      <c r="B12" s="6"/>
      <c r="C12" s="11">
        <v>10</v>
      </c>
      <c r="D12" s="14" t="str">
        <f t="shared" si="0"/>
        <v/>
      </c>
    </row>
    <row r="13" spans="1:4" ht="15" thickBot="1" x14ac:dyDescent="0.35">
      <c r="B13" s="3"/>
      <c r="C13" s="3"/>
      <c r="D13" s="7">
        <f>SUM(D3:D12)</f>
        <v>0</v>
      </c>
    </row>
    <row r="14" spans="1:4" x14ac:dyDescent="0.3">
      <c r="A14" s="15" t="s">
        <v>61</v>
      </c>
      <c r="B14" s="16"/>
      <c r="C14" s="16"/>
      <c r="D14" s="16"/>
    </row>
    <row r="15" spans="1:4" x14ac:dyDescent="0.3">
      <c r="A15" s="16"/>
      <c r="B15" s="16"/>
      <c r="C15" s="16"/>
      <c r="D15" s="16"/>
    </row>
    <row r="16" spans="1:4" x14ac:dyDescent="0.3">
      <c r="A16" s="16"/>
      <c r="B16" s="16"/>
      <c r="C16" s="16"/>
      <c r="D16" s="16"/>
    </row>
    <row r="17" spans="1:4" x14ac:dyDescent="0.3">
      <c r="A17" s="16"/>
      <c r="B17" s="16"/>
      <c r="C17" s="16"/>
      <c r="D17" s="16"/>
    </row>
    <row r="18" spans="1:4" x14ac:dyDescent="0.3">
      <c r="A18" s="16"/>
      <c r="B18" s="16"/>
      <c r="C18" s="16"/>
      <c r="D18" s="16"/>
    </row>
  </sheetData>
  <dataValidations count="1">
    <dataValidation type="list" allowBlank="1" showInputMessage="1" showErrorMessage="1" sqref="B3:B12" xr:uid="{92123C37-C8B8-4860-8A17-4D0C3770BC87}">
      <formula1>"JA,NEE"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72B6-1724-454A-8457-6E3B134B3246}">
  <dimension ref="A2:D23"/>
  <sheetViews>
    <sheetView workbookViewId="0"/>
  </sheetViews>
  <sheetFormatPr defaultRowHeight="14.4" x14ac:dyDescent="0.3"/>
  <cols>
    <col min="1" max="1" width="88.88671875" style="1" customWidth="1"/>
  </cols>
  <sheetData>
    <row r="2" spans="1:4" x14ac:dyDescent="0.3">
      <c r="A2" s="17"/>
      <c r="B2" s="17" t="s">
        <v>22</v>
      </c>
      <c r="C2" s="17" t="s">
        <v>23</v>
      </c>
      <c r="D2" s="17" t="s">
        <v>24</v>
      </c>
    </row>
    <row r="3" spans="1:4" ht="28.8" x14ac:dyDescent="0.3">
      <c r="A3" s="8" t="s">
        <v>14</v>
      </c>
      <c r="B3" s="4"/>
      <c r="C3" s="10">
        <v>10</v>
      </c>
      <c r="D3" s="12" t="str">
        <f>IF(B3="JA",C3,"")</f>
        <v/>
      </c>
    </row>
    <row r="4" spans="1:4" ht="28.8" x14ac:dyDescent="0.3">
      <c r="A4" s="9" t="s">
        <v>15</v>
      </c>
      <c r="B4" s="5"/>
      <c r="C4" s="11">
        <v>10</v>
      </c>
      <c r="D4" s="13" t="str">
        <f t="shared" ref="D4:D12" si="0">IF(B4="JA",C4,"")</f>
        <v/>
      </c>
    </row>
    <row r="5" spans="1:4" x14ac:dyDescent="0.3">
      <c r="A5" s="9" t="s">
        <v>16</v>
      </c>
      <c r="B5" s="5"/>
      <c r="C5" s="11">
        <v>10</v>
      </c>
      <c r="D5" s="13" t="str">
        <f t="shared" si="0"/>
        <v/>
      </c>
    </row>
    <row r="6" spans="1:4" ht="14.4" customHeight="1" x14ac:dyDescent="0.3">
      <c r="A6" s="9" t="s">
        <v>17</v>
      </c>
      <c r="B6" s="5"/>
      <c r="C6" s="11">
        <v>10</v>
      </c>
      <c r="D6" s="13" t="str">
        <f t="shared" si="0"/>
        <v/>
      </c>
    </row>
    <row r="7" spans="1:4" x14ac:dyDescent="0.3">
      <c r="A7" s="9" t="s">
        <v>18</v>
      </c>
      <c r="B7" s="5"/>
      <c r="C7" s="11">
        <v>10</v>
      </c>
      <c r="D7" s="13" t="str">
        <f t="shared" si="0"/>
        <v/>
      </c>
    </row>
    <row r="8" spans="1:4" ht="28.8" x14ac:dyDescent="0.3">
      <c r="A8" s="9" t="s">
        <v>30</v>
      </c>
      <c r="B8" s="5"/>
      <c r="C8" s="11">
        <v>10</v>
      </c>
      <c r="D8" s="13" t="str">
        <f t="shared" si="0"/>
        <v/>
      </c>
    </row>
    <row r="9" spans="1:4" x14ac:dyDescent="0.3">
      <c r="A9" s="9" t="s">
        <v>19</v>
      </c>
      <c r="B9" s="5"/>
      <c r="C9" s="11">
        <v>10</v>
      </c>
      <c r="D9" s="13" t="str">
        <f t="shared" si="0"/>
        <v/>
      </c>
    </row>
    <row r="10" spans="1:4" x14ac:dyDescent="0.3">
      <c r="A10" s="9" t="s">
        <v>20</v>
      </c>
      <c r="B10" s="5"/>
      <c r="C10" s="11">
        <v>10</v>
      </c>
      <c r="D10" s="13" t="str">
        <f t="shared" si="0"/>
        <v/>
      </c>
    </row>
    <row r="11" spans="1:4" ht="14.4" customHeight="1" x14ac:dyDescent="0.3">
      <c r="A11" s="9" t="s">
        <v>21</v>
      </c>
      <c r="B11" s="5"/>
      <c r="C11" s="11">
        <v>10</v>
      </c>
      <c r="D11" s="13" t="str">
        <f t="shared" si="0"/>
        <v/>
      </c>
    </row>
    <row r="12" spans="1:4" ht="15" thickBot="1" x14ac:dyDescent="0.35">
      <c r="A12" s="9" t="s">
        <v>9</v>
      </c>
      <c r="B12" s="6"/>
      <c r="C12" s="11">
        <v>10</v>
      </c>
      <c r="D12" s="14" t="str">
        <f t="shared" si="0"/>
        <v/>
      </c>
    </row>
    <row r="13" spans="1:4" ht="15" thickBot="1" x14ac:dyDescent="0.35">
      <c r="A13"/>
      <c r="B13" s="3"/>
      <c r="C13" s="3"/>
      <c r="D13" s="7">
        <f>SUM(D3:D12)</f>
        <v>0</v>
      </c>
    </row>
    <row r="14" spans="1:4" x14ac:dyDescent="0.3">
      <c r="A14" s="15" t="s">
        <v>61</v>
      </c>
      <c r="B14" s="16"/>
      <c r="C14" s="16"/>
      <c r="D14" s="16"/>
    </row>
    <row r="15" spans="1:4" x14ac:dyDescent="0.3">
      <c r="A15" s="16" t="s">
        <v>62</v>
      </c>
      <c r="B15" s="16"/>
      <c r="C15" s="16"/>
      <c r="D15" s="16"/>
    </row>
    <row r="16" spans="1:4" x14ac:dyDescent="0.3">
      <c r="A16" s="16" t="s">
        <v>63</v>
      </c>
      <c r="B16" s="16"/>
      <c r="C16" s="16"/>
      <c r="D16" s="16"/>
    </row>
    <row r="17" spans="1:4" x14ac:dyDescent="0.3">
      <c r="A17" s="16" t="s">
        <v>64</v>
      </c>
      <c r="B17" s="16"/>
      <c r="C17" s="16"/>
      <c r="D17" s="16"/>
    </row>
    <row r="18" spans="1:4" x14ac:dyDescent="0.3">
      <c r="A18" s="16"/>
      <c r="B18" s="16"/>
      <c r="C18" s="16"/>
      <c r="D18" s="16"/>
    </row>
    <row r="19" spans="1:4" x14ac:dyDescent="0.3">
      <c r="A19" s="2"/>
    </row>
    <row r="20" spans="1:4" x14ac:dyDescent="0.3">
      <c r="A20" s="2"/>
    </row>
    <row r="21" spans="1:4" x14ac:dyDescent="0.3">
      <c r="A21" s="2"/>
    </row>
    <row r="22" spans="1:4" x14ac:dyDescent="0.3">
      <c r="A22" s="2"/>
    </row>
    <row r="23" spans="1:4" x14ac:dyDescent="0.3">
      <c r="A23" s="2"/>
    </row>
  </sheetData>
  <dataValidations count="1">
    <dataValidation type="list" allowBlank="1" showInputMessage="1" showErrorMessage="1" sqref="B3:B12" xr:uid="{618888BD-BDC5-4CF9-AA67-8CAC63A04A2B}">
      <formula1>"JA,NEE"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E36E-0EFA-4099-BF9F-1D49425F4988}">
  <dimension ref="A2:D18"/>
  <sheetViews>
    <sheetView workbookViewId="0"/>
  </sheetViews>
  <sheetFormatPr defaultRowHeight="14.4" x14ac:dyDescent="0.3"/>
  <cols>
    <col min="1" max="1" width="88.88671875" style="1" customWidth="1"/>
  </cols>
  <sheetData>
    <row r="2" spans="1:4" x14ac:dyDescent="0.3">
      <c r="A2" s="17"/>
      <c r="B2" s="17" t="s">
        <v>22</v>
      </c>
      <c r="C2" s="17" t="s">
        <v>23</v>
      </c>
      <c r="D2" s="17" t="s">
        <v>24</v>
      </c>
    </row>
    <row r="3" spans="1:4" ht="28.8" x14ac:dyDescent="0.3">
      <c r="A3" s="8" t="s">
        <v>65</v>
      </c>
      <c r="B3" s="4"/>
      <c r="C3" s="10">
        <v>10</v>
      </c>
      <c r="D3" s="12" t="str">
        <f>IF(B3="JA",C3,"")</f>
        <v/>
      </c>
    </row>
    <row r="4" spans="1:4" x14ac:dyDescent="0.3">
      <c r="A4" s="9" t="s">
        <v>74</v>
      </c>
      <c r="B4" s="5"/>
      <c r="C4" s="11">
        <v>10</v>
      </c>
      <c r="D4" s="13" t="str">
        <f t="shared" ref="D4:D12" si="0">IF(B4="JA",C4,"")</f>
        <v/>
      </c>
    </row>
    <row r="5" spans="1:4" ht="28.8" x14ac:dyDescent="0.3">
      <c r="A5" s="9" t="s">
        <v>75</v>
      </c>
      <c r="B5" s="5"/>
      <c r="C5" s="11">
        <v>10</v>
      </c>
      <c r="D5" s="13" t="str">
        <f t="shared" si="0"/>
        <v/>
      </c>
    </row>
    <row r="6" spans="1:4" ht="28.8" x14ac:dyDescent="0.3">
      <c r="A6" s="9" t="s">
        <v>31</v>
      </c>
      <c r="B6" s="5"/>
      <c r="C6" s="11">
        <v>10</v>
      </c>
      <c r="D6" s="13" t="str">
        <f t="shared" si="0"/>
        <v/>
      </c>
    </row>
    <row r="7" spans="1:4" ht="28.8" x14ac:dyDescent="0.3">
      <c r="A7" s="9" t="s">
        <v>28</v>
      </c>
      <c r="B7" s="5"/>
      <c r="C7" s="11">
        <v>10</v>
      </c>
      <c r="D7" s="13" t="str">
        <f t="shared" si="0"/>
        <v/>
      </c>
    </row>
    <row r="8" spans="1:4" x14ac:dyDescent="0.3">
      <c r="A8" s="9" t="s">
        <v>29</v>
      </c>
      <c r="B8" s="5"/>
      <c r="C8" s="11">
        <v>10</v>
      </c>
      <c r="D8" s="13" t="str">
        <f t="shared" si="0"/>
        <v/>
      </c>
    </row>
    <row r="9" spans="1:4" x14ac:dyDescent="0.3">
      <c r="A9" s="9" t="s">
        <v>26</v>
      </c>
      <c r="B9" s="5"/>
      <c r="C9" s="11">
        <v>10</v>
      </c>
      <c r="D9" s="13" t="str">
        <f t="shared" si="0"/>
        <v/>
      </c>
    </row>
    <row r="10" spans="1:4" x14ac:dyDescent="0.3">
      <c r="A10" s="9" t="s">
        <v>76</v>
      </c>
      <c r="B10" s="5"/>
      <c r="C10" s="11">
        <v>10</v>
      </c>
      <c r="D10" s="13" t="str">
        <f t="shared" si="0"/>
        <v/>
      </c>
    </row>
    <row r="11" spans="1:4" x14ac:dyDescent="0.3">
      <c r="A11" s="9" t="s">
        <v>27</v>
      </c>
      <c r="B11" s="5"/>
      <c r="C11" s="11">
        <v>10</v>
      </c>
      <c r="D11" s="13" t="str">
        <f t="shared" si="0"/>
        <v/>
      </c>
    </row>
    <row r="12" spans="1:4" ht="15" thickBot="1" x14ac:dyDescent="0.35">
      <c r="A12" s="9" t="s">
        <v>25</v>
      </c>
      <c r="B12" s="6"/>
      <c r="C12" s="11">
        <v>10</v>
      </c>
      <c r="D12" s="14" t="str">
        <f t="shared" si="0"/>
        <v/>
      </c>
    </row>
    <row r="13" spans="1:4" ht="15" thickBot="1" x14ac:dyDescent="0.35">
      <c r="A13"/>
      <c r="B13" s="3"/>
      <c r="C13" s="3"/>
      <c r="D13" s="7">
        <f>SUM(D3:D12)</f>
        <v>0</v>
      </c>
    </row>
    <row r="14" spans="1:4" x14ac:dyDescent="0.3">
      <c r="A14" s="15" t="s">
        <v>61</v>
      </c>
      <c r="B14" s="16"/>
      <c r="C14" s="16"/>
      <c r="D14" s="16"/>
    </row>
    <row r="15" spans="1:4" x14ac:dyDescent="0.3">
      <c r="A15" s="16" t="s">
        <v>73</v>
      </c>
      <c r="B15" s="16"/>
      <c r="C15" s="16"/>
      <c r="D15" s="16"/>
    </row>
    <row r="16" spans="1:4" x14ac:dyDescent="0.3">
      <c r="A16" s="16"/>
      <c r="B16" s="16"/>
      <c r="C16" s="16"/>
      <c r="D16" s="16"/>
    </row>
    <row r="17" spans="1:4" x14ac:dyDescent="0.3">
      <c r="A17" s="16"/>
      <c r="B17" s="16"/>
      <c r="C17" s="16"/>
      <c r="D17" s="16"/>
    </row>
    <row r="18" spans="1:4" x14ac:dyDescent="0.3">
      <c r="A18" s="16"/>
      <c r="B18" s="16"/>
      <c r="C18" s="16"/>
      <c r="D18" s="16"/>
    </row>
  </sheetData>
  <dataValidations count="1">
    <dataValidation type="list" allowBlank="1" showInputMessage="1" showErrorMessage="1" sqref="B3:B12" xr:uid="{18DB6733-CEA1-41CA-9487-CE1301B33DBF}">
      <formula1>"JA,NEE"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6D43-06A1-408E-976F-2A2C1A415FB1}">
  <dimension ref="A2:D18"/>
  <sheetViews>
    <sheetView workbookViewId="0"/>
  </sheetViews>
  <sheetFormatPr defaultRowHeight="14.4" x14ac:dyDescent="0.3"/>
  <cols>
    <col min="1" max="1" width="88.88671875" customWidth="1"/>
  </cols>
  <sheetData>
    <row r="2" spans="1:4" x14ac:dyDescent="0.3">
      <c r="A2" s="17"/>
      <c r="B2" s="17" t="s">
        <v>22</v>
      </c>
      <c r="C2" s="17" t="s">
        <v>23</v>
      </c>
      <c r="D2" s="17" t="s">
        <v>24</v>
      </c>
    </row>
    <row r="3" spans="1:4" ht="28.8" x14ac:dyDescent="0.3">
      <c r="A3" s="8" t="s">
        <v>37</v>
      </c>
      <c r="B3" s="4"/>
      <c r="C3" s="10">
        <v>10</v>
      </c>
      <c r="D3" s="12" t="str">
        <f>IF(B3="JA",C3,"")</f>
        <v/>
      </c>
    </row>
    <row r="4" spans="1:4" x14ac:dyDescent="0.3">
      <c r="A4" s="9" t="s">
        <v>35</v>
      </c>
      <c r="B4" s="5"/>
      <c r="C4" s="11">
        <v>10</v>
      </c>
      <c r="D4" s="13" t="str">
        <f t="shared" ref="D4:D12" si="0">IF(B4="JA",C4,"")</f>
        <v/>
      </c>
    </row>
    <row r="5" spans="1:4" x14ac:dyDescent="0.3">
      <c r="A5" s="9" t="s">
        <v>38</v>
      </c>
      <c r="B5" s="5"/>
      <c r="C5" s="11">
        <v>10</v>
      </c>
      <c r="D5" s="13" t="str">
        <f t="shared" si="0"/>
        <v/>
      </c>
    </row>
    <row r="6" spans="1:4" x14ac:dyDescent="0.3">
      <c r="A6" s="9" t="s">
        <v>36</v>
      </c>
      <c r="B6" s="5"/>
      <c r="C6" s="11">
        <v>10</v>
      </c>
      <c r="D6" s="13" t="str">
        <f t="shared" si="0"/>
        <v/>
      </c>
    </row>
    <row r="7" spans="1:4" ht="28.8" x14ac:dyDescent="0.3">
      <c r="A7" s="9" t="s">
        <v>66</v>
      </c>
      <c r="B7" s="5"/>
      <c r="C7" s="11">
        <v>10</v>
      </c>
      <c r="D7" s="13" t="str">
        <f t="shared" si="0"/>
        <v/>
      </c>
    </row>
    <row r="8" spans="1:4" x14ac:dyDescent="0.3">
      <c r="A8" s="9" t="s">
        <v>46</v>
      </c>
      <c r="B8" s="5"/>
      <c r="C8" s="11">
        <v>10</v>
      </c>
      <c r="D8" s="13" t="str">
        <f t="shared" si="0"/>
        <v/>
      </c>
    </row>
    <row r="9" spans="1:4" ht="28.8" x14ac:dyDescent="0.3">
      <c r="A9" s="9" t="s">
        <v>39</v>
      </c>
      <c r="B9" s="5"/>
      <c r="C9" s="11">
        <v>10</v>
      </c>
      <c r="D9" s="13" t="str">
        <f t="shared" si="0"/>
        <v/>
      </c>
    </row>
    <row r="10" spans="1:4" x14ac:dyDescent="0.3">
      <c r="A10" s="9" t="s">
        <v>68</v>
      </c>
      <c r="B10" s="5"/>
      <c r="C10" s="11">
        <v>10</v>
      </c>
      <c r="D10" s="13" t="str">
        <f t="shared" si="0"/>
        <v/>
      </c>
    </row>
    <row r="11" spans="1:4" x14ac:dyDescent="0.3">
      <c r="A11" s="9" t="s">
        <v>40</v>
      </c>
      <c r="B11" s="5"/>
      <c r="C11" s="11">
        <v>10</v>
      </c>
      <c r="D11" s="13" t="str">
        <f t="shared" si="0"/>
        <v/>
      </c>
    </row>
    <row r="12" spans="1:4" ht="29.4" thickBot="1" x14ac:dyDescent="0.35">
      <c r="A12" s="9" t="s">
        <v>69</v>
      </c>
      <c r="B12" s="6"/>
      <c r="C12" s="11">
        <v>10</v>
      </c>
      <c r="D12" s="14" t="str">
        <f t="shared" si="0"/>
        <v/>
      </c>
    </row>
    <row r="13" spans="1:4" ht="15" thickBot="1" x14ac:dyDescent="0.35">
      <c r="B13" s="3"/>
      <c r="C13" s="3"/>
      <c r="D13" s="7">
        <f>SUM(D3:D12)</f>
        <v>0</v>
      </c>
    </row>
    <row r="14" spans="1:4" x14ac:dyDescent="0.3">
      <c r="A14" s="15" t="s">
        <v>61</v>
      </c>
      <c r="B14" s="16"/>
      <c r="C14" s="16"/>
      <c r="D14" s="16"/>
    </row>
    <row r="15" spans="1:4" x14ac:dyDescent="0.3">
      <c r="A15" s="16" t="s">
        <v>67</v>
      </c>
      <c r="B15" s="16"/>
      <c r="C15" s="16"/>
      <c r="D15" s="16"/>
    </row>
    <row r="16" spans="1:4" x14ac:dyDescent="0.3">
      <c r="A16" s="16" t="s">
        <v>77</v>
      </c>
      <c r="B16" s="16"/>
      <c r="C16" s="16"/>
      <c r="D16" s="16"/>
    </row>
    <row r="17" spans="1:4" x14ac:dyDescent="0.3">
      <c r="A17" s="16" t="s">
        <v>78</v>
      </c>
      <c r="B17" s="16"/>
      <c r="C17" s="16"/>
      <c r="D17" s="16"/>
    </row>
    <row r="18" spans="1:4" x14ac:dyDescent="0.3">
      <c r="A18" s="16" t="s">
        <v>79</v>
      </c>
      <c r="B18" s="16"/>
      <c r="C18" s="16"/>
      <c r="D18" s="16"/>
    </row>
  </sheetData>
  <dataValidations count="1">
    <dataValidation type="list" allowBlank="1" showInputMessage="1" showErrorMessage="1" sqref="B3:B12" xr:uid="{18C3A309-D88C-4BBB-8524-DC391EAB4E9F}">
      <formula1>"JA,NEE"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6755-7CC8-4608-A833-78555E7AFE76}">
  <dimension ref="A2:D18"/>
  <sheetViews>
    <sheetView workbookViewId="0"/>
  </sheetViews>
  <sheetFormatPr defaultRowHeight="14.4" x14ac:dyDescent="0.3"/>
  <cols>
    <col min="1" max="1" width="88.88671875" customWidth="1"/>
  </cols>
  <sheetData>
    <row r="2" spans="1:4" x14ac:dyDescent="0.3">
      <c r="A2" s="17"/>
      <c r="B2" s="17" t="s">
        <v>22</v>
      </c>
      <c r="C2" s="17" t="s">
        <v>23</v>
      </c>
      <c r="D2" s="17" t="s">
        <v>24</v>
      </c>
    </row>
    <row r="3" spans="1:4" x14ac:dyDescent="0.3">
      <c r="A3" s="8" t="s">
        <v>32</v>
      </c>
      <c r="B3" s="4"/>
      <c r="C3" s="10">
        <v>10</v>
      </c>
      <c r="D3" s="12" t="str">
        <f>IF(B3="JA",C3,"")</f>
        <v/>
      </c>
    </row>
    <row r="4" spans="1:4" x14ac:dyDescent="0.3">
      <c r="A4" s="9" t="s">
        <v>70</v>
      </c>
      <c r="B4" s="5"/>
      <c r="C4" s="11">
        <v>10</v>
      </c>
      <c r="D4" s="13" t="str">
        <f t="shared" ref="D4:D12" si="0">IF(B4="JA",C4,"")</f>
        <v/>
      </c>
    </row>
    <row r="5" spans="1:4" ht="28.8" x14ac:dyDescent="0.3">
      <c r="A5" s="9" t="s">
        <v>33</v>
      </c>
      <c r="B5" s="5"/>
      <c r="C5" s="11">
        <v>10</v>
      </c>
      <c r="D5" s="13" t="str">
        <f t="shared" si="0"/>
        <v/>
      </c>
    </row>
    <row r="6" spans="1:4" x14ac:dyDescent="0.3">
      <c r="A6" s="9" t="s">
        <v>34</v>
      </c>
      <c r="B6" s="5"/>
      <c r="C6" s="11">
        <v>10</v>
      </c>
      <c r="D6" s="13" t="str">
        <f t="shared" si="0"/>
        <v/>
      </c>
    </row>
    <row r="7" spans="1:4" x14ac:dyDescent="0.3">
      <c r="A7" s="9" t="s">
        <v>80</v>
      </c>
      <c r="B7" s="5"/>
      <c r="C7" s="11">
        <v>10</v>
      </c>
      <c r="D7" s="13" t="str">
        <f t="shared" si="0"/>
        <v/>
      </c>
    </row>
    <row r="8" spans="1:4" x14ac:dyDescent="0.3">
      <c r="A8" s="9" t="s">
        <v>41</v>
      </c>
      <c r="B8" s="5"/>
      <c r="C8" s="11">
        <v>10</v>
      </c>
      <c r="D8" s="13" t="str">
        <f t="shared" si="0"/>
        <v/>
      </c>
    </row>
    <row r="9" spans="1:4" x14ac:dyDescent="0.3">
      <c r="A9" s="9" t="s">
        <v>42</v>
      </c>
      <c r="B9" s="5"/>
      <c r="C9" s="11">
        <v>10</v>
      </c>
      <c r="D9" s="13" t="str">
        <f t="shared" si="0"/>
        <v/>
      </c>
    </row>
    <row r="10" spans="1:4" x14ac:dyDescent="0.3">
      <c r="A10" s="9" t="s">
        <v>43</v>
      </c>
      <c r="B10" s="5"/>
      <c r="C10" s="11">
        <v>10</v>
      </c>
      <c r="D10" s="13" t="str">
        <f t="shared" si="0"/>
        <v/>
      </c>
    </row>
    <row r="11" spans="1:4" x14ac:dyDescent="0.3">
      <c r="A11" s="9" t="s">
        <v>44</v>
      </c>
      <c r="B11" s="5"/>
      <c r="C11" s="11">
        <v>10</v>
      </c>
      <c r="D11" s="13" t="str">
        <f t="shared" si="0"/>
        <v/>
      </c>
    </row>
    <row r="12" spans="1:4" ht="15" thickBot="1" x14ac:dyDescent="0.35">
      <c r="A12" s="9" t="s">
        <v>45</v>
      </c>
      <c r="B12" s="6"/>
      <c r="C12" s="11">
        <v>10</v>
      </c>
      <c r="D12" s="14" t="str">
        <f t="shared" si="0"/>
        <v/>
      </c>
    </row>
    <row r="13" spans="1:4" ht="15" thickBot="1" x14ac:dyDescent="0.35">
      <c r="B13" s="3"/>
      <c r="C13" s="3"/>
      <c r="D13" s="7">
        <f>SUM(D3:D12)</f>
        <v>0</v>
      </c>
    </row>
    <row r="14" spans="1:4" x14ac:dyDescent="0.3">
      <c r="A14" s="15" t="s">
        <v>61</v>
      </c>
      <c r="B14" s="16"/>
      <c r="C14" s="16"/>
      <c r="D14" s="16"/>
    </row>
    <row r="15" spans="1:4" x14ac:dyDescent="0.3">
      <c r="A15" s="16"/>
      <c r="B15" s="16"/>
      <c r="C15" s="16"/>
      <c r="D15" s="16"/>
    </row>
    <row r="16" spans="1:4" x14ac:dyDescent="0.3">
      <c r="A16" s="16"/>
      <c r="B16" s="16"/>
      <c r="C16" s="16"/>
      <c r="D16" s="16"/>
    </row>
    <row r="17" spans="1:4" x14ac:dyDescent="0.3">
      <c r="A17" s="16"/>
      <c r="B17" s="16"/>
      <c r="C17" s="16"/>
      <c r="D17" s="16"/>
    </row>
    <row r="18" spans="1:4" x14ac:dyDescent="0.3">
      <c r="A18" s="16"/>
      <c r="B18" s="16"/>
      <c r="C18" s="16"/>
      <c r="D18" s="16"/>
    </row>
  </sheetData>
  <dataValidations disablePrompts="1" count="1">
    <dataValidation type="list" allowBlank="1" showInputMessage="1" showErrorMessage="1" sqref="B3:B12" xr:uid="{4BBD397E-7338-4C5E-B907-9E0D3E8B160B}">
      <formula1>"JA,NEE"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antnaam xmlns="8a6e5eea-1ffc-415e-93fb-fe0246bd0cba" xsi:nil="true"/>
    <Jaar xmlns="b1351f45-7353-4f0f-b185-9b2a1fdb5dd4" xsi:nil="true"/>
    <SharedWithUsers xmlns="8a6e5eea-1ffc-415e-93fb-fe0246bd0cba">
      <UserInfo>
        <DisplayName>Sonny Luypaert</DisplayName>
        <AccountId>28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C5610AADDE04981E43680DB0442CC" ma:contentTypeVersion="20" ma:contentTypeDescription="Create a new document." ma:contentTypeScope="" ma:versionID="8b85f0e6920bd10f31b7857fdd37ccea">
  <xsd:schema xmlns:xsd="http://www.w3.org/2001/XMLSchema" xmlns:xs="http://www.w3.org/2001/XMLSchema" xmlns:p="http://schemas.microsoft.com/office/2006/metadata/properties" xmlns:ns2="b1351f45-7353-4f0f-b185-9b2a1fdb5dd4" xmlns:ns3="8a6e5eea-1ffc-415e-93fb-fe0246bd0cba" xmlns:ns4="da764ea7-f6db-4e1f-8b6e-d6d2994c4a18" targetNamespace="http://schemas.microsoft.com/office/2006/metadata/properties" ma:root="true" ma:fieldsID="bb9ec3330c516193c393c5b2413df71c" ns2:_="" ns3:_="" ns4:_="">
    <xsd:import namespace="b1351f45-7353-4f0f-b185-9b2a1fdb5dd4"/>
    <xsd:import namespace="8a6e5eea-1ffc-415e-93fb-fe0246bd0cba"/>
    <xsd:import namespace="da764ea7-f6db-4e1f-8b6e-d6d2994c4a18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3:Klantnaam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51f45-7353-4f0f-b185-9b2a1fdb5dd4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Jaar" ma:description="Kolommen voor Finance afdeling&#10;&#10;bv 1 -1 - 2016" ma:format="DateOnly" ma:internalName="Jaar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e5eea-1ffc-415e-93fb-fe0246bd0cba" elementFormDefault="qualified">
    <xsd:import namespace="http://schemas.microsoft.com/office/2006/documentManagement/types"/>
    <xsd:import namespace="http://schemas.microsoft.com/office/infopath/2007/PartnerControls"/>
    <xsd:element name="Klantnaam" ma:index="9" nillable="true" ma:displayName="Klantnaam" ma:description="Geef aan om welke klant het gaat" ma:internalName="Klantnaam" ma:readOnly="false">
      <xsd:simpleType>
        <xsd:restriction base="dms:Text">
          <xsd:maxLength value="255"/>
        </xsd:restriction>
      </xsd:simpleType>
    </xsd:element>
    <xsd:element name="SharedWithUsers" ma:index="12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64ea7-f6db-4e1f-8b6e-d6d2994c4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04E71B-62E9-436A-B4E2-98CA082C2784}">
  <ds:schemaRefs>
    <ds:schemaRef ds:uri="http://schemas.openxmlformats.org/package/2006/metadata/core-properties"/>
    <ds:schemaRef ds:uri="http://purl.org/dc/terms/"/>
    <ds:schemaRef ds:uri="da764ea7-f6db-4e1f-8b6e-d6d2994c4a18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8a6e5eea-1ffc-415e-93fb-fe0246bd0cba"/>
    <ds:schemaRef ds:uri="b1351f45-7353-4f0f-b185-9b2a1fdb5dd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D48512-37EC-41AB-BE73-AB525948C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A15C11-0226-4C52-A0D2-70F943E74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351f45-7353-4f0f-b185-9b2a1fdb5dd4"/>
    <ds:schemaRef ds:uri="8a6e5eea-1ffc-415e-93fb-fe0246bd0cba"/>
    <ds:schemaRef ds:uri="da764ea7-f6db-4e1f-8b6e-d6d2994c4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SPIN</vt:lpstr>
      <vt:lpstr>GBO</vt:lpstr>
      <vt:lpstr>WWS</vt:lpstr>
      <vt:lpstr>KENMERKEN</vt:lpstr>
      <vt:lpstr>FINANCIEEL</vt:lpstr>
      <vt:lpstr>NIET-REGULIER</vt:lpstr>
      <vt:lpstr>EXTRA CONTROLES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 Schuurmans</dc:creator>
  <cp:lastModifiedBy>Cosmo Schuurmans</cp:lastModifiedBy>
  <dcterms:created xsi:type="dcterms:W3CDTF">2017-10-23T18:20:28Z</dcterms:created>
  <dcterms:modified xsi:type="dcterms:W3CDTF">2017-11-26T20:53:13Z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0x010100942C5610AADDE04981E43680DB0442CC</vt:lpwstr>
  </property>
</Properties>
</file>